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план-комплектования\2023-2024\"/>
    </mc:Choice>
  </mc:AlternateContent>
  <bookViews>
    <workbookView xWindow="0" yWindow="0" windowWidth="2160" windowHeight="0"/>
  </bookViews>
  <sheets>
    <sheet name="Лист1" sheetId="1" r:id="rId1"/>
  </sheets>
  <definedNames>
    <definedName name="_xlnm.Print_Area" localSheetId="0">Лист1!$A$1:$K$49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14" i="1"/>
  <c r="H8" i="1"/>
  <c r="H40" i="1" l="1"/>
  <c r="H21" i="1"/>
  <c r="H24" i="1"/>
  <c r="H27" i="1"/>
  <c r="H30" i="1"/>
  <c r="H33" i="1"/>
  <c r="H17" i="1" l="1"/>
  <c r="H11" i="1"/>
  <c r="H36" i="1"/>
  <c r="H37" i="1"/>
  <c r="H43" i="1" s="1"/>
  <c r="H20" i="1" l="1"/>
  <c r="H44" i="1" s="1"/>
  <c r="K43" i="1" l="1"/>
  <c r="J43" i="1"/>
  <c r="K36" i="1"/>
  <c r="J36" i="1"/>
  <c r="K20" i="1" l="1"/>
  <c r="K44" i="1" s="1"/>
  <c r="J20" i="1"/>
  <c r="J44" i="1" s="1"/>
  <c r="G43" i="1" l="1"/>
  <c r="I40" i="1"/>
  <c r="I37" i="1"/>
  <c r="G36" i="1"/>
  <c r="I24" i="1"/>
  <c r="I27" i="1"/>
  <c r="I30" i="1"/>
  <c r="I33" i="1"/>
  <c r="G20" i="1"/>
  <c r="I17" i="1"/>
  <c r="I14" i="1"/>
  <c r="I11" i="1"/>
  <c r="I36" i="1" l="1"/>
  <c r="I43" i="1"/>
  <c r="I20" i="1"/>
  <c r="I21" i="1"/>
  <c r="I44" i="1" l="1"/>
</calcChain>
</file>

<file path=xl/sharedStrings.xml><?xml version="1.0" encoding="utf-8"?>
<sst xmlns="http://schemas.openxmlformats.org/spreadsheetml/2006/main" count="103" uniqueCount="51">
  <si>
    <t xml:space="preserve">Литер класса </t>
  </si>
  <si>
    <t>А</t>
  </si>
  <si>
    <t>Б</t>
  </si>
  <si>
    <t>В</t>
  </si>
  <si>
    <t>Г</t>
  </si>
  <si>
    <t>Начальная школа</t>
  </si>
  <si>
    <t>1 кл.</t>
  </si>
  <si>
    <t>2 кл.</t>
  </si>
  <si>
    <t>3 кл.</t>
  </si>
  <si>
    <t>4 кл.</t>
  </si>
  <si>
    <t>ИТОГО на I уровне образования (НОО)</t>
  </si>
  <si>
    <t>Основная школа</t>
  </si>
  <si>
    <t>5 кл</t>
  </si>
  <si>
    <t>6 кл</t>
  </si>
  <si>
    <t>7 кл</t>
  </si>
  <si>
    <t>8 кл</t>
  </si>
  <si>
    <t>9 кл</t>
  </si>
  <si>
    <t>Итого на II уровне  образования (ООО)</t>
  </si>
  <si>
    <t>10кл</t>
  </si>
  <si>
    <t>11 кл</t>
  </si>
  <si>
    <t>Итого на  III уровне образования (СОО)</t>
  </si>
  <si>
    <t>ВСЕГО ПО ШКОЛЕ</t>
  </si>
  <si>
    <t>кол-во классов</t>
  </si>
  <si>
    <t>кол-во учащихся</t>
  </si>
  <si>
    <t>Старшая школа</t>
  </si>
  <si>
    <t>кол-во уч-ся в ГПД</t>
  </si>
  <si>
    <t>кол-во ГПД</t>
  </si>
  <si>
    <t>УК ("Перспектива")</t>
  </si>
  <si>
    <t xml:space="preserve">1 смена </t>
  </si>
  <si>
    <t xml:space="preserve"> 2 смена </t>
  </si>
  <si>
    <t>КУИП(ин.яз.)</t>
  </si>
  <si>
    <t xml:space="preserve"> общеобр</t>
  </si>
  <si>
    <t xml:space="preserve">2 смена </t>
  </si>
  <si>
    <t>КУИП (СЭК)</t>
  </si>
  <si>
    <t>Директор МБОУ г. Иркутска СОШ№26_____________И.А. Корж</t>
  </si>
  <si>
    <t>КУИП(ин.яз./матем)</t>
  </si>
  <si>
    <t>КУИП (ин.яз./матем)</t>
  </si>
  <si>
    <t>КУИП (ин.яз/матем)</t>
  </si>
  <si>
    <t>общеобр</t>
  </si>
  <si>
    <t>КУИП ("Перспектива")</t>
  </si>
  <si>
    <t xml:space="preserve"> средняя наполня-                емость</t>
  </si>
  <si>
    <t>КУИП (ин.яз.)</t>
  </si>
  <si>
    <t xml:space="preserve">общеобр </t>
  </si>
  <si>
    <t>КУИП  (анл.яз)   ("Перспектива")</t>
  </si>
  <si>
    <t>КУИП (ин.яз./матем.)</t>
  </si>
  <si>
    <t>План комплектования  на 2023-2024 учебный год</t>
  </si>
  <si>
    <t xml:space="preserve">1  смена </t>
  </si>
  <si>
    <t>2 смена</t>
  </si>
  <si>
    <t>УК ("Школа России")</t>
  </si>
  <si>
    <t xml:space="preserve"> 1 смена </t>
  </si>
  <si>
    <t>СОШ № 26 (на 04.09.2023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</si>
</sst>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/>
    <xf numFmtId="0" fontId="8" fillId="0" borderId="0" xfId="0" applyFont="1"/>
    <xf numFmtId="0" fontId="6" fillId="0" borderId="2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/>
    <xf numFmtId="0" fontId="18" fillId="0" borderId="6" xfId="0" applyFont="1" applyBorder="1" applyAlignment="1">
      <alignment horizontal="center" vertical="center" wrapText="1"/>
    </xf>
    <xf numFmtId="0" fontId="23" fillId="0" borderId="0" xfId="0" applyFont="1"/>
    <xf numFmtId="0" fontId="18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3" fillId="0" borderId="16" xfId="0" applyFont="1" applyBorder="1"/>
    <xf numFmtId="0" fontId="4" fillId="0" borderId="10" xfId="0" applyFont="1" applyBorder="1"/>
    <xf numFmtId="0" fontId="4" fillId="0" borderId="13" xfId="0" applyFont="1" applyBorder="1"/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topLeftCell="A25" zoomScale="60" zoomScaleNormal="100" workbookViewId="0">
      <selection activeCell="G33" sqref="G33:G35"/>
    </sheetView>
  </sheetViews>
  <sheetFormatPr defaultColWidth="9.140625" defaultRowHeight="28.5" x14ac:dyDescent="0.45"/>
  <cols>
    <col min="1" max="1" width="7.5703125" style="4" customWidth="1"/>
    <col min="2" max="2" width="15.140625" style="37" customWidth="1"/>
    <col min="3" max="3" width="27.5703125" style="5" customWidth="1"/>
    <col min="4" max="4" width="26.7109375" style="5" customWidth="1"/>
    <col min="5" max="5" width="26.85546875" style="5" customWidth="1"/>
    <col min="6" max="6" width="31.5703125" style="5" customWidth="1"/>
    <col min="7" max="7" width="13.5703125" style="5" customWidth="1"/>
    <col min="8" max="8" width="20.140625" style="5" customWidth="1"/>
    <col min="9" max="9" width="18.28515625" style="5" customWidth="1"/>
    <col min="10" max="13" width="13.5703125" style="5" customWidth="1"/>
    <col min="14" max="14" width="14.85546875" style="5" customWidth="1"/>
    <col min="15" max="15" width="17.28515625" style="16" customWidth="1"/>
    <col min="16" max="16" width="9" style="5" customWidth="1"/>
    <col min="17" max="17" width="10.28515625" style="5" customWidth="1"/>
    <col min="18" max="19" width="26" style="5" customWidth="1"/>
    <col min="20" max="16384" width="9.140625" style="5"/>
  </cols>
  <sheetData>
    <row r="1" spans="1:15" s="34" customFormat="1" ht="28.5" customHeight="1" x14ac:dyDescent="0.45">
      <c r="A1" s="85" t="s">
        <v>45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46"/>
      <c r="M1" s="46"/>
      <c r="N1" s="46"/>
      <c r="O1" s="46"/>
    </row>
    <row r="2" spans="1:15" s="34" customFormat="1" x14ac:dyDescent="0.4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46"/>
      <c r="M2" s="46"/>
      <c r="N2" s="46"/>
      <c r="O2" s="46"/>
    </row>
    <row r="3" spans="1:15" ht="27.75" thickBot="1" x14ac:dyDescent="0.4">
      <c r="A3" s="1"/>
      <c r="B3" s="3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/>
      <c r="O3" s="1"/>
    </row>
    <row r="4" spans="1:15" ht="15" customHeight="1" x14ac:dyDescent="0.35">
      <c r="A4" s="90"/>
      <c r="B4" s="91"/>
      <c r="C4" s="59" t="s">
        <v>0</v>
      </c>
      <c r="D4" s="60"/>
      <c r="E4" s="60"/>
      <c r="F4" s="60"/>
      <c r="G4" s="65" t="s">
        <v>22</v>
      </c>
      <c r="H4" s="65" t="s">
        <v>23</v>
      </c>
      <c r="I4" s="71" t="s">
        <v>40</v>
      </c>
      <c r="J4" s="65" t="s">
        <v>26</v>
      </c>
      <c r="K4" s="65" t="s">
        <v>25</v>
      </c>
      <c r="O4" s="5"/>
    </row>
    <row r="5" spans="1:15" ht="15" customHeight="1" x14ac:dyDescent="0.35">
      <c r="A5" s="92"/>
      <c r="B5" s="93"/>
      <c r="C5" s="61"/>
      <c r="D5" s="62"/>
      <c r="E5" s="62"/>
      <c r="F5" s="62"/>
      <c r="G5" s="66"/>
      <c r="H5" s="66"/>
      <c r="I5" s="72"/>
      <c r="J5" s="66"/>
      <c r="K5" s="66"/>
      <c r="O5" s="5"/>
    </row>
    <row r="6" spans="1:15" ht="30.75" customHeight="1" thickBot="1" x14ac:dyDescent="0.4">
      <c r="A6" s="92"/>
      <c r="B6" s="93"/>
      <c r="C6" s="63"/>
      <c r="D6" s="64"/>
      <c r="E6" s="64"/>
      <c r="F6" s="64"/>
      <c r="G6" s="66"/>
      <c r="H6" s="66"/>
      <c r="I6" s="72"/>
      <c r="J6" s="66"/>
      <c r="K6" s="66"/>
      <c r="O6" s="5"/>
    </row>
    <row r="7" spans="1:15" s="4" customFormat="1" ht="29.1" customHeight="1" thickBot="1" x14ac:dyDescent="0.4">
      <c r="A7" s="94"/>
      <c r="B7" s="95"/>
      <c r="C7" s="45" t="s">
        <v>1</v>
      </c>
      <c r="D7" s="27" t="s">
        <v>2</v>
      </c>
      <c r="E7" s="27" t="s">
        <v>3</v>
      </c>
      <c r="F7" s="27" t="s">
        <v>4</v>
      </c>
      <c r="G7" s="104"/>
      <c r="H7" s="105"/>
      <c r="I7" s="105"/>
      <c r="J7" s="105"/>
      <c r="K7" s="106"/>
    </row>
    <row r="8" spans="1:15" s="39" customFormat="1" ht="29.1" customHeight="1" x14ac:dyDescent="0.4">
      <c r="A8" s="77" t="s">
        <v>5</v>
      </c>
      <c r="B8" s="88" t="s">
        <v>6</v>
      </c>
      <c r="C8" s="38">
        <v>29</v>
      </c>
      <c r="D8" s="38">
        <v>30</v>
      </c>
      <c r="E8" s="38">
        <v>28</v>
      </c>
      <c r="F8" s="38">
        <v>20</v>
      </c>
      <c r="G8" s="101">
        <v>4</v>
      </c>
      <c r="H8" s="101">
        <f>C8+D8+E8+F8</f>
        <v>107</v>
      </c>
      <c r="I8" s="98">
        <f>AVERAGE(C8:F8)</f>
        <v>26.75</v>
      </c>
      <c r="J8" s="83"/>
      <c r="K8" s="69"/>
    </row>
    <row r="9" spans="1:15" ht="47.25" customHeight="1" x14ac:dyDescent="0.35">
      <c r="A9" s="77"/>
      <c r="B9" s="88"/>
      <c r="C9" s="18" t="s">
        <v>48</v>
      </c>
      <c r="D9" s="18" t="s">
        <v>48</v>
      </c>
      <c r="E9" s="18" t="s">
        <v>48</v>
      </c>
      <c r="F9" s="18" t="s">
        <v>48</v>
      </c>
      <c r="G9" s="101"/>
      <c r="H9" s="101"/>
      <c r="I9" s="98"/>
      <c r="J9" s="83"/>
      <c r="K9" s="69"/>
      <c r="O9" s="5"/>
    </row>
    <row r="10" spans="1:15" ht="65.25" customHeight="1" thickBot="1" x14ac:dyDescent="0.4">
      <c r="A10" s="77"/>
      <c r="B10" s="113"/>
      <c r="C10" s="19" t="s">
        <v>28</v>
      </c>
      <c r="D10" s="19" t="s">
        <v>28</v>
      </c>
      <c r="E10" s="19" t="s">
        <v>28</v>
      </c>
      <c r="F10" s="19" t="s">
        <v>28</v>
      </c>
      <c r="G10" s="102"/>
      <c r="H10" s="102"/>
      <c r="I10" s="99"/>
      <c r="J10" s="84"/>
      <c r="K10" s="70"/>
      <c r="O10" s="5"/>
    </row>
    <row r="11" spans="1:15" s="39" customFormat="1" ht="29.1" customHeight="1" x14ac:dyDescent="0.4">
      <c r="A11" s="77"/>
      <c r="B11" s="112" t="s">
        <v>7</v>
      </c>
      <c r="C11" s="38">
        <v>32</v>
      </c>
      <c r="D11" s="38">
        <v>29</v>
      </c>
      <c r="E11" s="38">
        <v>31</v>
      </c>
      <c r="F11" s="38"/>
      <c r="G11" s="100">
        <v>3</v>
      </c>
      <c r="H11" s="100">
        <f>C11+D11+E11+F11</f>
        <v>92</v>
      </c>
      <c r="I11" s="71">
        <f t="shared" ref="I11" si="0">H11/G11</f>
        <v>30.666666666666668</v>
      </c>
      <c r="J11" s="100"/>
      <c r="K11" s="100"/>
    </row>
    <row r="12" spans="1:15" ht="66.599999999999994" customHeight="1" x14ac:dyDescent="0.35">
      <c r="A12" s="77"/>
      <c r="B12" s="88"/>
      <c r="C12" s="18" t="s">
        <v>39</v>
      </c>
      <c r="D12" s="18" t="s">
        <v>39</v>
      </c>
      <c r="E12" s="18" t="s">
        <v>39</v>
      </c>
      <c r="F12" s="18"/>
      <c r="G12" s="101"/>
      <c r="H12" s="101"/>
      <c r="I12" s="72"/>
      <c r="J12" s="101"/>
      <c r="K12" s="101"/>
      <c r="O12" s="5"/>
    </row>
    <row r="13" spans="1:15" ht="63" customHeight="1" thickBot="1" x14ac:dyDescent="0.4">
      <c r="A13" s="77"/>
      <c r="B13" s="89"/>
      <c r="C13" s="19" t="s">
        <v>32</v>
      </c>
      <c r="D13" s="19" t="s">
        <v>28</v>
      </c>
      <c r="E13" s="19" t="s">
        <v>28</v>
      </c>
      <c r="F13" s="19"/>
      <c r="G13" s="102"/>
      <c r="H13" s="102"/>
      <c r="I13" s="73"/>
      <c r="J13" s="102"/>
      <c r="K13" s="102"/>
      <c r="O13" s="5"/>
    </row>
    <row r="14" spans="1:15" s="39" customFormat="1" ht="29.1" customHeight="1" x14ac:dyDescent="0.4">
      <c r="A14" s="77"/>
      <c r="B14" s="87" t="s">
        <v>8</v>
      </c>
      <c r="C14" s="38">
        <v>27</v>
      </c>
      <c r="D14" s="38">
        <v>29</v>
      </c>
      <c r="E14" s="40">
        <v>24</v>
      </c>
      <c r="F14" s="38">
        <v>20</v>
      </c>
      <c r="G14" s="100">
        <v>4</v>
      </c>
      <c r="H14" s="100">
        <f>C14+++D14+E14+F14</f>
        <v>100</v>
      </c>
      <c r="I14" s="97">
        <f t="shared" ref="I14" si="1">H14/G14</f>
        <v>25</v>
      </c>
      <c r="J14" s="107">
        <v>1</v>
      </c>
      <c r="K14" s="100">
        <v>30</v>
      </c>
    </row>
    <row r="15" spans="1:15" ht="67.5" customHeight="1" x14ac:dyDescent="0.35">
      <c r="A15" s="77"/>
      <c r="B15" s="88"/>
      <c r="C15" s="18" t="s">
        <v>39</v>
      </c>
      <c r="D15" s="18" t="s">
        <v>39</v>
      </c>
      <c r="E15" s="18" t="s">
        <v>39</v>
      </c>
      <c r="F15" s="18" t="s">
        <v>27</v>
      </c>
      <c r="G15" s="101"/>
      <c r="H15" s="101"/>
      <c r="I15" s="98"/>
      <c r="J15" s="108"/>
      <c r="K15" s="101"/>
      <c r="O15" s="5"/>
    </row>
    <row r="16" spans="1:15" ht="47.25" customHeight="1" thickBot="1" x14ac:dyDescent="0.4">
      <c r="A16" s="77"/>
      <c r="B16" s="89"/>
      <c r="C16" s="19" t="s">
        <v>49</v>
      </c>
      <c r="D16" s="19" t="s">
        <v>32</v>
      </c>
      <c r="E16" s="19" t="s">
        <v>49</v>
      </c>
      <c r="F16" s="19" t="s">
        <v>29</v>
      </c>
      <c r="G16" s="102"/>
      <c r="H16" s="102"/>
      <c r="I16" s="99"/>
      <c r="J16" s="109"/>
      <c r="K16" s="102"/>
      <c r="O16" s="5"/>
    </row>
    <row r="17" spans="1:15" s="39" customFormat="1" ht="29.1" customHeight="1" x14ac:dyDescent="0.4">
      <c r="A17" s="77"/>
      <c r="B17" s="87" t="s">
        <v>9</v>
      </c>
      <c r="C17" s="38">
        <v>34</v>
      </c>
      <c r="D17" s="38">
        <v>28</v>
      </c>
      <c r="E17" s="38">
        <v>33</v>
      </c>
      <c r="F17" s="38"/>
      <c r="G17" s="100">
        <v>3</v>
      </c>
      <c r="H17" s="100">
        <f>C17+D17+E17+F17</f>
        <v>95</v>
      </c>
      <c r="I17" s="71">
        <f t="shared" ref="I17" si="2">H17/G17</f>
        <v>31.666666666666668</v>
      </c>
      <c r="J17" s="107">
        <v>1</v>
      </c>
      <c r="K17" s="100">
        <v>30</v>
      </c>
    </row>
    <row r="18" spans="1:15" ht="69.75" customHeight="1" x14ac:dyDescent="0.35">
      <c r="A18" s="77"/>
      <c r="B18" s="88"/>
      <c r="C18" s="18" t="s">
        <v>43</v>
      </c>
      <c r="D18" s="18" t="s">
        <v>43</v>
      </c>
      <c r="E18" s="18" t="s">
        <v>43</v>
      </c>
      <c r="F18" s="18"/>
      <c r="G18" s="101"/>
      <c r="H18" s="101"/>
      <c r="I18" s="72"/>
      <c r="J18" s="108"/>
      <c r="K18" s="101"/>
      <c r="O18" s="5"/>
    </row>
    <row r="19" spans="1:15" ht="85.5" customHeight="1" thickBot="1" x14ac:dyDescent="0.4">
      <c r="A19" s="78"/>
      <c r="B19" s="89"/>
      <c r="C19" s="19" t="s">
        <v>29</v>
      </c>
      <c r="D19" s="19" t="s">
        <v>29</v>
      </c>
      <c r="E19" s="19" t="s">
        <v>32</v>
      </c>
      <c r="F19" s="19"/>
      <c r="G19" s="102"/>
      <c r="H19" s="102"/>
      <c r="I19" s="73"/>
      <c r="J19" s="109"/>
      <c r="K19" s="102"/>
      <c r="O19" s="5"/>
    </row>
    <row r="20" spans="1:15" ht="29.1" customHeight="1" thickBot="1" x14ac:dyDescent="0.4">
      <c r="A20" s="110" t="s">
        <v>10</v>
      </c>
      <c r="B20" s="111"/>
      <c r="C20" s="111"/>
      <c r="D20" s="111"/>
      <c r="E20" s="111"/>
      <c r="F20" s="111"/>
      <c r="G20" s="20">
        <f>SUM(G8:G19)</f>
        <v>14</v>
      </c>
      <c r="H20" s="21">
        <f>H8+H11+H14+H17</f>
        <v>394</v>
      </c>
      <c r="I20" s="22">
        <f>H20/G20</f>
        <v>28.142857142857142</v>
      </c>
      <c r="J20" s="20">
        <f>SUM(J8:J19)</f>
        <v>2</v>
      </c>
      <c r="K20" s="23">
        <f>SUM(K8:K19)</f>
        <v>60</v>
      </c>
      <c r="O20" s="5"/>
    </row>
    <row r="21" spans="1:15" s="39" customFormat="1" ht="29.1" customHeight="1" x14ac:dyDescent="0.4">
      <c r="A21" s="74" t="s">
        <v>11</v>
      </c>
      <c r="B21" s="79" t="s">
        <v>12</v>
      </c>
      <c r="C21" s="41">
        <v>32</v>
      </c>
      <c r="D21" s="41">
        <v>32</v>
      </c>
      <c r="E21" s="41">
        <v>25</v>
      </c>
      <c r="F21" s="41">
        <v>20</v>
      </c>
      <c r="G21" s="71">
        <v>4</v>
      </c>
      <c r="H21" s="65">
        <f>SUM(C21:F21)</f>
        <v>109</v>
      </c>
      <c r="I21" s="71">
        <f t="shared" ref="I21" si="3">H21/G21</f>
        <v>27.25</v>
      </c>
      <c r="J21" s="82"/>
      <c r="K21" s="68"/>
    </row>
    <row r="22" spans="1:15" ht="46.5" customHeight="1" x14ac:dyDescent="0.35">
      <c r="A22" s="75"/>
      <c r="B22" s="80"/>
      <c r="C22" s="24" t="s">
        <v>30</v>
      </c>
      <c r="D22" s="24" t="s">
        <v>44</v>
      </c>
      <c r="E22" s="24" t="s">
        <v>31</v>
      </c>
      <c r="F22" s="24" t="s">
        <v>31</v>
      </c>
      <c r="G22" s="72"/>
      <c r="H22" s="66"/>
      <c r="I22" s="72"/>
      <c r="J22" s="83"/>
      <c r="K22" s="69"/>
      <c r="O22" s="5"/>
    </row>
    <row r="23" spans="1:15" ht="23.25" customHeight="1" thickBot="1" x14ac:dyDescent="0.4">
      <c r="A23" s="75"/>
      <c r="B23" s="81"/>
      <c r="C23" s="25" t="s">
        <v>28</v>
      </c>
      <c r="D23" s="25" t="s">
        <v>28</v>
      </c>
      <c r="E23" s="25" t="s">
        <v>28</v>
      </c>
      <c r="F23" s="25" t="s">
        <v>28</v>
      </c>
      <c r="G23" s="73"/>
      <c r="H23" s="67"/>
      <c r="I23" s="73"/>
      <c r="J23" s="84"/>
      <c r="K23" s="70"/>
      <c r="O23" s="5"/>
    </row>
    <row r="24" spans="1:15" s="39" customFormat="1" ht="29.1" customHeight="1" x14ac:dyDescent="0.4">
      <c r="A24" s="75"/>
      <c r="B24" s="79" t="s">
        <v>13</v>
      </c>
      <c r="C24" s="41">
        <v>28</v>
      </c>
      <c r="D24" s="41">
        <v>33</v>
      </c>
      <c r="E24" s="41">
        <v>21</v>
      </c>
      <c r="F24" s="47"/>
      <c r="G24" s="71">
        <v>3</v>
      </c>
      <c r="H24" s="65">
        <f>SUM(C24:F24)</f>
        <v>82</v>
      </c>
      <c r="I24" s="97">
        <f t="shared" ref="I24:I33" si="4">H24/G24</f>
        <v>27.333333333333332</v>
      </c>
      <c r="J24" s="82"/>
      <c r="K24" s="68"/>
    </row>
    <row r="25" spans="1:15" ht="46.5" customHeight="1" x14ac:dyDescent="0.35">
      <c r="A25" s="75"/>
      <c r="B25" s="80"/>
      <c r="C25" s="24" t="s">
        <v>30</v>
      </c>
      <c r="D25" s="24" t="s">
        <v>36</v>
      </c>
      <c r="E25" s="24" t="s">
        <v>31</v>
      </c>
      <c r="F25" s="48"/>
      <c r="G25" s="72"/>
      <c r="H25" s="66"/>
      <c r="I25" s="98"/>
      <c r="J25" s="83"/>
      <c r="K25" s="69"/>
      <c r="O25" s="5"/>
    </row>
    <row r="26" spans="1:15" ht="24" customHeight="1" thickBot="1" x14ac:dyDescent="0.4">
      <c r="A26" s="75"/>
      <c r="B26" s="81"/>
      <c r="C26" s="25" t="s">
        <v>32</v>
      </c>
      <c r="D26" s="25" t="s">
        <v>32</v>
      </c>
      <c r="E26" s="25" t="s">
        <v>32</v>
      </c>
      <c r="F26" s="49"/>
      <c r="G26" s="73"/>
      <c r="H26" s="67"/>
      <c r="I26" s="99"/>
      <c r="J26" s="84"/>
      <c r="K26" s="70"/>
      <c r="O26" s="5"/>
    </row>
    <row r="27" spans="1:15" s="39" customFormat="1" ht="29.1" customHeight="1" x14ac:dyDescent="0.4">
      <c r="A27" s="75"/>
      <c r="B27" s="79" t="s">
        <v>14</v>
      </c>
      <c r="C27" s="41">
        <v>28</v>
      </c>
      <c r="D27" s="41">
        <v>33</v>
      </c>
      <c r="E27" s="41">
        <v>27</v>
      </c>
      <c r="F27" s="41"/>
      <c r="G27" s="71">
        <v>3</v>
      </c>
      <c r="H27" s="65">
        <f>SUM(C27:F27)</f>
        <v>88</v>
      </c>
      <c r="I27" s="97">
        <f t="shared" si="4"/>
        <v>29.333333333333332</v>
      </c>
      <c r="J27" s="82"/>
      <c r="K27" s="68"/>
    </row>
    <row r="28" spans="1:15" ht="40.5" x14ac:dyDescent="0.35">
      <c r="A28" s="75"/>
      <c r="B28" s="80"/>
      <c r="C28" s="24" t="s">
        <v>36</v>
      </c>
      <c r="D28" s="24" t="s">
        <v>36</v>
      </c>
      <c r="E28" s="24" t="s">
        <v>41</v>
      </c>
      <c r="F28" s="24"/>
      <c r="G28" s="72"/>
      <c r="H28" s="66"/>
      <c r="I28" s="98"/>
      <c r="J28" s="83"/>
      <c r="K28" s="69"/>
      <c r="O28" s="5"/>
    </row>
    <row r="29" spans="1:15" ht="23.25" customHeight="1" thickBot="1" x14ac:dyDescent="0.4">
      <c r="A29" s="75"/>
      <c r="B29" s="81"/>
      <c r="C29" s="25" t="s">
        <v>32</v>
      </c>
      <c r="D29" s="25" t="s">
        <v>32</v>
      </c>
      <c r="E29" s="25" t="s">
        <v>32</v>
      </c>
      <c r="F29" s="25"/>
      <c r="G29" s="73"/>
      <c r="H29" s="67"/>
      <c r="I29" s="99"/>
      <c r="J29" s="84"/>
      <c r="K29" s="70"/>
      <c r="O29" s="5"/>
    </row>
    <row r="30" spans="1:15" s="39" customFormat="1" ht="29.1" customHeight="1" x14ac:dyDescent="0.4">
      <c r="A30" s="75"/>
      <c r="B30" s="79" t="s">
        <v>15</v>
      </c>
      <c r="C30" s="41">
        <v>26</v>
      </c>
      <c r="D30" s="41">
        <v>24</v>
      </c>
      <c r="E30" s="41">
        <v>25</v>
      </c>
      <c r="F30" s="42">
        <v>27</v>
      </c>
      <c r="G30" s="71">
        <v>4</v>
      </c>
      <c r="H30" s="65">
        <f>SUM(C30:F30)</f>
        <v>102</v>
      </c>
      <c r="I30" s="97">
        <f t="shared" si="4"/>
        <v>25.5</v>
      </c>
      <c r="J30" s="82"/>
      <c r="K30" s="68"/>
    </row>
    <row r="31" spans="1:15" ht="45.75" customHeight="1" x14ac:dyDescent="0.35">
      <c r="A31" s="75"/>
      <c r="B31" s="80"/>
      <c r="C31" s="24" t="s">
        <v>30</v>
      </c>
      <c r="D31" s="24" t="s">
        <v>35</v>
      </c>
      <c r="E31" s="24" t="s">
        <v>38</v>
      </c>
      <c r="F31" s="24" t="s">
        <v>38</v>
      </c>
      <c r="G31" s="72"/>
      <c r="H31" s="66"/>
      <c r="I31" s="98"/>
      <c r="J31" s="83"/>
      <c r="K31" s="69"/>
      <c r="O31" s="5"/>
    </row>
    <row r="32" spans="1:15" ht="24" customHeight="1" thickBot="1" x14ac:dyDescent="0.4">
      <c r="A32" s="75"/>
      <c r="B32" s="81"/>
      <c r="C32" s="25" t="s">
        <v>32</v>
      </c>
      <c r="D32" s="25" t="s">
        <v>32</v>
      </c>
      <c r="E32" s="25" t="s">
        <v>32</v>
      </c>
      <c r="F32" s="25" t="s">
        <v>47</v>
      </c>
      <c r="G32" s="73"/>
      <c r="H32" s="67"/>
      <c r="I32" s="99"/>
      <c r="J32" s="84"/>
      <c r="K32" s="70"/>
      <c r="O32" s="5"/>
    </row>
    <row r="33" spans="1:16" s="39" customFormat="1" ht="29.1" customHeight="1" x14ac:dyDescent="0.4">
      <c r="A33" s="75"/>
      <c r="B33" s="79" t="s">
        <v>16</v>
      </c>
      <c r="C33" s="41">
        <v>27</v>
      </c>
      <c r="D33" s="41">
        <v>25</v>
      </c>
      <c r="E33" s="41">
        <v>22</v>
      </c>
      <c r="F33" s="41">
        <v>19</v>
      </c>
      <c r="G33" s="71">
        <v>4</v>
      </c>
      <c r="H33" s="65">
        <f>SUM(C33:F33)</f>
        <v>93</v>
      </c>
      <c r="I33" s="97">
        <f t="shared" si="4"/>
        <v>23.25</v>
      </c>
      <c r="J33" s="82"/>
      <c r="K33" s="68"/>
    </row>
    <row r="34" spans="1:16" ht="46.5" customHeight="1" x14ac:dyDescent="0.35">
      <c r="A34" s="75"/>
      <c r="B34" s="80"/>
      <c r="C34" s="24" t="s">
        <v>30</v>
      </c>
      <c r="D34" s="24" t="s">
        <v>36</v>
      </c>
      <c r="E34" s="24" t="s">
        <v>30</v>
      </c>
      <c r="F34" s="24" t="s">
        <v>42</v>
      </c>
      <c r="G34" s="72"/>
      <c r="H34" s="66"/>
      <c r="I34" s="98"/>
      <c r="J34" s="83"/>
      <c r="K34" s="69"/>
      <c r="O34" s="5"/>
    </row>
    <row r="35" spans="1:16" ht="24.75" customHeight="1" thickBot="1" x14ac:dyDescent="0.4">
      <c r="A35" s="76"/>
      <c r="B35" s="96"/>
      <c r="C35" s="25" t="s">
        <v>28</v>
      </c>
      <c r="D35" s="25" t="s">
        <v>28</v>
      </c>
      <c r="E35" s="25" t="s">
        <v>28</v>
      </c>
      <c r="F35" s="25" t="s">
        <v>46</v>
      </c>
      <c r="G35" s="73"/>
      <c r="H35" s="67"/>
      <c r="I35" s="99"/>
      <c r="J35" s="84"/>
      <c r="K35" s="70"/>
      <c r="O35" s="5"/>
    </row>
    <row r="36" spans="1:16" ht="29.1" customHeight="1" thickBot="1" x14ac:dyDescent="0.4">
      <c r="A36" s="53" t="s">
        <v>17</v>
      </c>
      <c r="B36" s="54"/>
      <c r="C36" s="54"/>
      <c r="D36" s="54"/>
      <c r="E36" s="54"/>
      <c r="F36" s="54"/>
      <c r="G36" s="26">
        <f>SUM(G21:G35)</f>
        <v>18</v>
      </c>
      <c r="H36" s="27">
        <f>H21+H24+H27+H30+H33</f>
        <v>474</v>
      </c>
      <c r="I36" s="28">
        <f>H36/G36</f>
        <v>26.333333333333332</v>
      </c>
      <c r="J36" s="29">
        <f>SUM(J21:J35)</f>
        <v>0</v>
      </c>
      <c r="K36" s="30">
        <f>SUM(K21:K35)</f>
        <v>0</v>
      </c>
      <c r="O36" s="5"/>
    </row>
    <row r="37" spans="1:16" s="39" customFormat="1" ht="29.1" customHeight="1" x14ac:dyDescent="0.4">
      <c r="A37" s="74" t="s">
        <v>24</v>
      </c>
      <c r="B37" s="79" t="s">
        <v>18</v>
      </c>
      <c r="C37" s="41">
        <v>24</v>
      </c>
      <c r="D37" s="41">
        <v>34</v>
      </c>
      <c r="E37" s="41"/>
      <c r="F37" s="43"/>
      <c r="G37" s="65">
        <v>2</v>
      </c>
      <c r="H37" s="65">
        <f>C37+D37</f>
        <v>58</v>
      </c>
      <c r="I37" s="71">
        <f t="shared" ref="I37" si="5">H37/G37</f>
        <v>29</v>
      </c>
      <c r="J37" s="82"/>
      <c r="K37" s="68"/>
    </row>
    <row r="38" spans="1:16" ht="43.5" customHeight="1" x14ac:dyDescent="0.35">
      <c r="A38" s="75"/>
      <c r="B38" s="80"/>
      <c r="C38" s="24" t="s">
        <v>37</v>
      </c>
      <c r="D38" s="24" t="s">
        <v>33</v>
      </c>
      <c r="E38" s="24"/>
      <c r="F38" s="31"/>
      <c r="G38" s="66"/>
      <c r="H38" s="66"/>
      <c r="I38" s="72"/>
      <c r="J38" s="83"/>
      <c r="K38" s="69"/>
      <c r="O38" s="5"/>
    </row>
    <row r="39" spans="1:16" ht="30.75" customHeight="1" thickBot="1" x14ac:dyDescent="0.4">
      <c r="A39" s="75"/>
      <c r="B39" s="81"/>
      <c r="C39" s="25" t="s">
        <v>28</v>
      </c>
      <c r="D39" s="25" t="s">
        <v>28</v>
      </c>
      <c r="E39" s="25"/>
      <c r="F39" s="32"/>
      <c r="G39" s="67"/>
      <c r="H39" s="67"/>
      <c r="I39" s="73"/>
      <c r="J39" s="84"/>
      <c r="K39" s="70"/>
      <c r="O39" s="5"/>
    </row>
    <row r="40" spans="1:16" s="39" customFormat="1" ht="29.1" customHeight="1" x14ac:dyDescent="0.4">
      <c r="A40" s="75"/>
      <c r="B40" s="79" t="s">
        <v>19</v>
      </c>
      <c r="C40" s="41">
        <v>16</v>
      </c>
      <c r="D40" s="41">
        <v>28</v>
      </c>
      <c r="E40" s="41"/>
      <c r="F40" s="44"/>
      <c r="G40" s="65">
        <v>2</v>
      </c>
      <c r="H40" s="65">
        <f>C40+D40</f>
        <v>44</v>
      </c>
      <c r="I40" s="71">
        <f t="shared" ref="I40" si="6">H40/G40</f>
        <v>22</v>
      </c>
      <c r="J40" s="82"/>
      <c r="K40" s="68"/>
    </row>
    <row r="41" spans="1:16" ht="40.5" x14ac:dyDescent="0.35">
      <c r="A41" s="75"/>
      <c r="B41" s="80"/>
      <c r="C41" s="24" t="s">
        <v>37</v>
      </c>
      <c r="D41" s="24" t="s">
        <v>33</v>
      </c>
      <c r="E41" s="24"/>
      <c r="F41" s="31"/>
      <c r="G41" s="66"/>
      <c r="H41" s="66"/>
      <c r="I41" s="72"/>
      <c r="J41" s="83"/>
      <c r="K41" s="69"/>
      <c r="O41" s="5"/>
    </row>
    <row r="42" spans="1:16" ht="26.25" customHeight="1" thickBot="1" x14ac:dyDescent="0.4">
      <c r="A42" s="103"/>
      <c r="B42" s="81"/>
      <c r="C42" s="25" t="s">
        <v>28</v>
      </c>
      <c r="D42" s="25" t="s">
        <v>28</v>
      </c>
      <c r="E42" s="25"/>
      <c r="F42" s="32"/>
      <c r="G42" s="67"/>
      <c r="H42" s="67"/>
      <c r="I42" s="73"/>
      <c r="J42" s="84"/>
      <c r="K42" s="70"/>
      <c r="O42" s="5"/>
    </row>
    <row r="43" spans="1:16" ht="28.5" customHeight="1" thickBot="1" x14ac:dyDescent="0.4">
      <c r="A43" s="55" t="s">
        <v>20</v>
      </c>
      <c r="B43" s="56"/>
      <c r="C43" s="56"/>
      <c r="D43" s="56"/>
      <c r="E43" s="56"/>
      <c r="F43" s="56"/>
      <c r="G43" s="17">
        <f>SUM(G37:G42)</f>
        <v>4</v>
      </c>
      <c r="H43" s="10">
        <f>H37+H40</f>
        <v>102</v>
      </c>
      <c r="I43" s="11">
        <f>H43/G43</f>
        <v>25.5</v>
      </c>
      <c r="J43" s="9">
        <f>SUM(J37:J42)</f>
        <v>0</v>
      </c>
      <c r="K43" s="9">
        <f>SUM(K37:K42)</f>
        <v>0</v>
      </c>
      <c r="O43" s="5"/>
    </row>
    <row r="44" spans="1:16" ht="30.75" customHeight="1" thickBot="1" x14ac:dyDescent="0.4">
      <c r="A44" s="57" t="s">
        <v>21</v>
      </c>
      <c r="B44" s="58"/>
      <c r="C44" s="58"/>
      <c r="D44" s="58"/>
      <c r="E44" s="58"/>
      <c r="F44" s="58"/>
      <c r="G44" s="10">
        <v>36</v>
      </c>
      <c r="H44" s="12">
        <f>SUM(H43,H20,H36)</f>
        <v>970</v>
      </c>
      <c r="I44" s="7">
        <f>H44/G44</f>
        <v>26.944444444444443</v>
      </c>
      <c r="J44" s="8">
        <f>SUM(J43,J36,J20)</f>
        <v>2</v>
      </c>
      <c r="K44" s="9">
        <f>SUM(K43,K36,K20)</f>
        <v>60</v>
      </c>
      <c r="O44" s="5"/>
    </row>
    <row r="45" spans="1:16" x14ac:dyDescent="0.35">
      <c r="A45" s="2"/>
      <c r="B45" s="35"/>
      <c r="C45" s="13"/>
      <c r="D45" s="13"/>
      <c r="E45" s="13"/>
      <c r="F45" s="50" t="s">
        <v>34</v>
      </c>
      <c r="G45" s="51"/>
      <c r="H45" s="51"/>
      <c r="I45" s="51"/>
      <c r="J45" s="51"/>
      <c r="K45" s="51"/>
      <c r="L45" s="13"/>
      <c r="M45" s="13"/>
      <c r="N45" s="13"/>
      <c r="O45" s="14"/>
      <c r="P45" s="13"/>
    </row>
    <row r="46" spans="1:16" x14ac:dyDescent="0.45">
      <c r="A46" s="3"/>
      <c r="B46" s="36"/>
      <c r="C46" s="15"/>
      <c r="D46" s="15"/>
      <c r="E46" s="15"/>
      <c r="F46" s="52"/>
      <c r="G46" s="52"/>
      <c r="H46" s="52"/>
      <c r="I46" s="52"/>
      <c r="J46" s="52"/>
      <c r="K46" s="52"/>
    </row>
    <row r="47" spans="1:16" x14ac:dyDescent="0.45">
      <c r="B47" s="36"/>
      <c r="C47" s="15"/>
      <c r="D47" s="15"/>
      <c r="E47" s="15"/>
      <c r="F47" s="52"/>
      <c r="G47" s="52"/>
      <c r="H47" s="52"/>
      <c r="I47" s="52"/>
      <c r="J47" s="52"/>
      <c r="K47" s="52"/>
    </row>
    <row r="48" spans="1:16" x14ac:dyDescent="0.45">
      <c r="B48" s="36"/>
      <c r="C48" s="15"/>
      <c r="D48" s="15"/>
      <c r="E48" s="15"/>
      <c r="F48" s="52"/>
      <c r="G48" s="52"/>
      <c r="H48" s="52"/>
      <c r="I48" s="52"/>
      <c r="J48" s="52"/>
      <c r="K48" s="52"/>
    </row>
    <row r="49" spans="6:11" x14ac:dyDescent="0.45">
      <c r="F49" s="52"/>
      <c r="G49" s="52"/>
      <c r="H49" s="52"/>
      <c r="I49" s="52"/>
      <c r="J49" s="52"/>
      <c r="K49" s="52"/>
    </row>
  </sheetData>
  <mergeCells count="84">
    <mergeCell ref="K24:K26"/>
    <mergeCell ref="K27:K29"/>
    <mergeCell ref="K30:K32"/>
    <mergeCell ref="J33:J35"/>
    <mergeCell ref="K33:K35"/>
    <mergeCell ref="J27:J29"/>
    <mergeCell ref="B11:B13"/>
    <mergeCell ref="I11:I13"/>
    <mergeCell ref="J11:J13"/>
    <mergeCell ref="H8:H10"/>
    <mergeCell ref="I8:I10"/>
    <mergeCell ref="G11:G13"/>
    <mergeCell ref="H11:H13"/>
    <mergeCell ref="B8:B10"/>
    <mergeCell ref="B21:B23"/>
    <mergeCell ref="J21:J23"/>
    <mergeCell ref="G21:G23"/>
    <mergeCell ref="H21:H23"/>
    <mergeCell ref="J14:J16"/>
    <mergeCell ref="B17:B19"/>
    <mergeCell ref="I17:I19"/>
    <mergeCell ref="J17:J19"/>
    <mergeCell ref="H14:H16"/>
    <mergeCell ref="G17:G19"/>
    <mergeCell ref="H17:H19"/>
    <mergeCell ref="A20:F20"/>
    <mergeCell ref="K14:K16"/>
    <mergeCell ref="H27:H29"/>
    <mergeCell ref="I27:I29"/>
    <mergeCell ref="G30:G32"/>
    <mergeCell ref="H30:H32"/>
    <mergeCell ref="G14:G16"/>
    <mergeCell ref="I14:I16"/>
    <mergeCell ref="G27:G29"/>
    <mergeCell ref="I30:I32"/>
    <mergeCell ref="J30:J32"/>
    <mergeCell ref="I24:I26"/>
    <mergeCell ref="J24:J26"/>
    <mergeCell ref="I21:I23"/>
    <mergeCell ref="G24:G26"/>
    <mergeCell ref="H24:H26"/>
    <mergeCell ref="K21:K23"/>
    <mergeCell ref="J4:J6"/>
    <mergeCell ref="K4:K6"/>
    <mergeCell ref="G7:K7"/>
    <mergeCell ref="K8:K10"/>
    <mergeCell ref="K11:K13"/>
    <mergeCell ref="G4:G6"/>
    <mergeCell ref="H4:H6"/>
    <mergeCell ref="I4:I6"/>
    <mergeCell ref="G8:G10"/>
    <mergeCell ref="J8:J10"/>
    <mergeCell ref="A1:K1"/>
    <mergeCell ref="A2:K2"/>
    <mergeCell ref="B14:B16"/>
    <mergeCell ref="A4:B7"/>
    <mergeCell ref="G37:G39"/>
    <mergeCell ref="H37:H39"/>
    <mergeCell ref="B37:B39"/>
    <mergeCell ref="B30:B32"/>
    <mergeCell ref="B33:B35"/>
    <mergeCell ref="I33:I35"/>
    <mergeCell ref="B24:B26"/>
    <mergeCell ref="K37:K39"/>
    <mergeCell ref="K17:K19"/>
    <mergeCell ref="A37:A42"/>
    <mergeCell ref="G33:G35"/>
    <mergeCell ref="H33:H35"/>
    <mergeCell ref="F45:K49"/>
    <mergeCell ref="A36:F36"/>
    <mergeCell ref="A43:F43"/>
    <mergeCell ref="A44:F44"/>
    <mergeCell ref="C4:F6"/>
    <mergeCell ref="G40:G42"/>
    <mergeCell ref="K40:K42"/>
    <mergeCell ref="H40:H42"/>
    <mergeCell ref="I37:I39"/>
    <mergeCell ref="A21:A35"/>
    <mergeCell ref="A8:A19"/>
    <mergeCell ref="B27:B29"/>
    <mergeCell ref="J37:J39"/>
    <mergeCell ref="B40:B42"/>
    <mergeCell ref="I40:I42"/>
    <mergeCell ref="J40:J42"/>
  </mergeCells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Кобелева Юлия Алексеевна</dc:creator>
  <cp:lastModifiedBy>Рыжакова Анна Николаевна</cp:lastModifiedBy>
  <cp:lastPrinted>2023-09-04T08:36:43Z</cp:lastPrinted>
  <dcterms:created xsi:type="dcterms:W3CDTF">2019-06-27T04:17:40Z</dcterms:created>
  <dcterms:modified xsi:type="dcterms:W3CDTF">2023-09-07T03:50:00Z</dcterms:modified>
</cp:coreProperties>
</file>